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Kundenliste" sheetId="2" state="visible" r:id="rId2"/>
    <sheet xmlns:r="http://schemas.openxmlformats.org/officeDocument/2006/relationships" name="Rechtsgrundlagen-Guide" sheetId="3" state="visible" r:id="rId3"/>
    <sheet xmlns:r="http://schemas.openxmlformats.org/officeDocument/2006/relationships" name="Anleitung" sheetId="4" state="visible" r:id="rId4"/>
  </sheets>
  <definedNames>
    <definedName name="_xlnm._FilterDatabase" localSheetId="1" hidden="1">'Kundenliste'!$A$3:$O$45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i val="1"/>
      <color rgb="00666666"/>
      <sz val="10"/>
    </font>
    <font>
      <b val="1"/>
      <color rgb="00FFFFFF"/>
      <sz val="22"/>
    </font>
    <font>
      <b val="1"/>
      <color rgb="00666666"/>
      <sz val="9.5"/>
    </font>
    <font>
      <b val="1"/>
      <color rgb="001D3452"/>
      <sz val="12"/>
    </font>
    <font>
      <b val="1"/>
      <sz val="10"/>
    </font>
    <font>
      <sz val="10"/>
    </font>
    <font>
      <i val="1"/>
      <color rgb="00666666"/>
      <sz val="9.5"/>
    </font>
    <font>
      <b val="1"/>
      <color rgb="00FFFFFF"/>
      <sz val="16"/>
    </font>
    <font>
      <b val="1"/>
      <color rgb="00FFFFFF"/>
      <sz val="10.5"/>
    </font>
    <font>
      <i val="1"/>
      <color rgb="00999999"/>
      <sz val="9.5"/>
    </font>
    <font>
      <b val="1"/>
      <color rgb="00FFFFFF"/>
      <sz val="15"/>
    </font>
    <font>
      <b val="1"/>
      <color rgb="001D3452"/>
      <sz val="15"/>
    </font>
    <font>
      <color rgb="00333333"/>
      <sz val="11"/>
    </font>
    <font>
      <b val="1"/>
      <color rgb="001D3452"/>
      <sz val="13"/>
    </font>
    <font>
      <color rgb="00333333"/>
      <sz val="9"/>
    </font>
  </fonts>
  <fills count="7">
    <fill>
      <patternFill/>
    </fill>
    <fill>
      <patternFill patternType="gray125"/>
    </fill>
    <fill>
      <patternFill patternType="solid">
        <fgColor rgb="001D3452"/>
        <bgColor rgb="001D3452"/>
      </patternFill>
    </fill>
    <fill>
      <patternFill patternType="solid">
        <fgColor rgb="003A7934"/>
        <bgColor rgb="003A7934"/>
      </patternFill>
    </fill>
    <fill>
      <patternFill patternType="solid">
        <fgColor rgb="00E0A800"/>
        <bgColor rgb="00E0A800"/>
      </patternFill>
    </fill>
    <fill>
      <patternFill patternType="solid">
        <fgColor rgb="00C0392B"/>
        <bgColor rgb="00C0392B"/>
      </patternFill>
    </fill>
    <fill>
      <patternFill patternType="solid">
        <fgColor rgb="00F2F8F1"/>
        <bgColor rgb="00F2F8F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0" borderId="0" pivotButton="0" quotePrefix="0" xfId="0"/>
    <xf numFmtId="0" fontId="3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top" wrapText="1"/>
    </xf>
    <xf numFmtId="0" fontId="9" fillId="2" borderId="0" applyAlignment="1" pivotButton="0" quotePrefix="0" xfId="0">
      <alignment horizontal="left" vertical="center" indent="1"/>
    </xf>
    <xf numFmtId="0" fontId="10" fillId="3" borderId="1" applyAlignment="1" pivotButton="0" quotePrefix="0" xfId="0">
      <alignment horizontal="center" vertical="center" wrapText="1"/>
    </xf>
    <xf numFmtId="0" fontId="11" fillId="0" borderId="1" pivotButton="0" quotePrefix="0" xfId="0"/>
    <xf numFmtId="165" fontId="11" fillId="0" borderId="1" pivotButton="0" quotePrefix="0" xfId="0"/>
    <xf numFmtId="0" fontId="11" fillId="0" borderId="0" pivotButton="0" quotePrefix="0" xfId="0"/>
    <xf numFmtId="0" fontId="11" fillId="6" borderId="1" pivotButton="0" quotePrefix="0" xfId="0"/>
    <xf numFmtId="165" fontId="11" fillId="6" borderId="1" pivotButton="0" quotePrefix="0" xfId="0"/>
    <xf numFmtId="0" fontId="11" fillId="6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0" fillId="6" borderId="1" pivotButton="0" quotePrefix="0" xfId="0"/>
    <xf numFmtId="165" fontId="0" fillId="6" borderId="1" pivotButton="0" quotePrefix="0" xfId="0"/>
    <xf numFmtId="0" fontId="12" fillId="2" borderId="0" applyAlignment="1" pivotButton="0" quotePrefix="0" xfId="0">
      <alignment horizontal="left" vertical="center" indent="1"/>
    </xf>
    <xf numFmtId="0" fontId="7" fillId="0" borderId="1" applyAlignment="1" pivotButton="0" quotePrefix="0" xfId="0">
      <alignment vertical="top" wrapText="1"/>
    </xf>
    <xf numFmtId="0" fontId="7" fillId="6" borderId="1" applyAlignment="1" pivotButton="0" quotePrefix="0" xfId="0">
      <alignment vertical="top" wrapText="1"/>
    </xf>
    <xf numFmtId="0" fontId="8" fillId="0" borderId="0" pivotButton="0" quotePrefix="0" xfId="0"/>
    <xf numFmtId="0" fontId="13" fillId="0" borderId="0" applyAlignment="1" pivotButton="0" quotePrefix="0" xfId="0">
      <alignment vertical="top" wrapText="1"/>
    </xf>
    <xf numFmtId="0" fontId="14" fillId="0" borderId="0" applyAlignment="1" pivotButton="0" quotePrefix="0" xfId="0">
      <alignment vertical="top" wrapText="1"/>
    </xf>
    <xf numFmtId="0" fontId="15" fillId="0" borderId="0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842029"/>
      </font>
      <fill>
        <patternFill patternType="solid">
          <fgColor rgb="00F8D7DA"/>
          <bgColor rgb="00F8D7DA"/>
        </patternFill>
      </fill>
    </dxf>
    <dxf>
      <font>
        <b val="1"/>
        <color rgb="00664D03"/>
      </font>
      <fill>
        <patternFill patternType="solid">
          <fgColor rgb="00FFF3CD"/>
          <bgColor rgb="00FFF3CD"/>
        </patternFill>
      </fill>
    </dxf>
    <dxf>
      <font>
        <color rgb="000F5132"/>
      </font>
      <fill>
        <patternFill patternType="solid">
          <fgColor rgb="00D4EDDA"/>
          <b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 nach Rechtsgrundlage</a:t>
            </a:r>
          </a:p>
        </rich>
      </tx>
    </title>
    <plotArea>
      <pieChart>
        <varyColors val="1"/>
        <ser>
          <idx val="0"/>
          <order val="0"/>
          <tx>
            <strRef>
              <f>'Dashboard'!C13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'Dashboard'!$A$14:$A$17</f>
            </numRef>
          </cat>
          <val>
            <numRef>
              <f>'Dashboard'!$C$14:$C$17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12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6" customHeight="1">
      <c r="A1" s="1" t="inlineStr">
        <is>
          <t>Kundenliste 2026 — DSGVO-konforme Vorlage</t>
        </is>
      </c>
      <c r="B1" s="2" t="n"/>
      <c r="C1" s="2" t="n"/>
      <c r="D1" s="2" t="n"/>
      <c r="E1" s="2" t="n"/>
      <c r="F1" s="2" t="n"/>
      <c r="G1" s="2" t="n"/>
      <c r="H1" s="2" t="n"/>
    </row>
    <row r="2" ht="26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4">
      <c r="A4" s="3" t="inlineStr">
        <is>
          <t>Live-Auswertung deiner Kundenliste (Tabellenblatt 'Kundenliste'). Werte aktualisieren sich automatisch.</t>
        </is>
      </c>
    </row>
    <row r="6" ht="40" customHeight="1">
      <c r="A6" s="4">
        <f>COUNTA(Kundenliste!B4:B200)</f>
        <v/>
      </c>
      <c r="C6" s="5">
        <f>SUMPRODUCT((Kundenliste!$L$4:$L$200&lt;&gt;"")*((Kundenliste!$L$4:$L$200-TODAY())&lt;=30)*((Kundenliste!$L$4:$L$200-TODAY())&gt;=0))</f>
        <v/>
      </c>
      <c r="E6" s="6">
        <f>SUMPRODUCT((Kundenliste!$L$4:$L$200&lt;&gt;"")*((Kundenliste!$L$4:$L$200-TODAY())&lt;0))</f>
        <v/>
      </c>
      <c r="G6" s="7">
        <f>COUNTA(Kundenliste!B4:B200)-COUNTA(Kundenliste!L4:L200)</f>
        <v/>
      </c>
    </row>
    <row r="7"/>
    <row r="8"/>
    <row r="9">
      <c r="A9" s="8" t="inlineStr">
        <is>
          <t>Kunden gesamt</t>
        </is>
      </c>
      <c r="C9" s="8" t="inlineStr">
        <is>
          <t>Löschung bald fällig (≤30 Tage)</t>
        </is>
      </c>
      <c r="E9" s="8" t="inlineStr">
        <is>
          <t>Löschung überfällig</t>
        </is>
      </c>
      <c r="G9" s="8" t="inlineStr">
        <is>
          <t>Ohne Fixdatum (auf Widerruf)</t>
        </is>
      </c>
    </row>
    <row r="12">
      <c r="A12" s="9" t="inlineStr">
        <is>
          <t>Verteilung nach Rechtsgrundlage (Art. 6 DSGVO)</t>
        </is>
      </c>
    </row>
    <row r="13">
      <c r="A13" s="10" t="inlineStr">
        <is>
          <t>Rechtsgrundlage</t>
        </is>
      </c>
      <c r="C13" s="10" t="inlineStr">
        <is>
          <t>Anzahl</t>
        </is>
      </c>
    </row>
    <row r="14" ht="28" customHeight="1">
      <c r="A14" s="11" t="inlineStr">
        <is>
          <t>Vertragserfüllung (lit. b)</t>
        </is>
      </c>
      <c r="C14">
        <f>COUNTIF(Kundenliste!$J$4:$J$200,"Vertragserfuellung (Art. 6 Abs. 1 lit. b)")</f>
        <v/>
      </c>
    </row>
    <row r="15" ht="28" customHeight="1">
      <c r="A15" s="11" t="inlineStr">
        <is>
          <t>Rechtliche Verpflichtung (lit. c)</t>
        </is>
      </c>
      <c r="C15">
        <f>COUNTIF(Kundenliste!$J$4:$J$200,"Rechtliche Verpflichtung (Art. 6 Abs. 1 lit. c)")</f>
        <v/>
      </c>
    </row>
    <row r="16" ht="28" customHeight="1">
      <c r="A16" s="11" t="inlineStr">
        <is>
          <t>Berechtigtes Interesse (lit. f)</t>
        </is>
      </c>
      <c r="C16">
        <f>COUNTIF(Kundenliste!$J$4:$J$200,"Berechtigtes Interesse (Art. 6 Abs. 1 lit. f)")</f>
        <v/>
      </c>
    </row>
    <row r="17" ht="28" customHeight="1">
      <c r="A17" s="11" t="inlineStr">
        <is>
          <t>Einwilligung (lit. a)</t>
        </is>
      </c>
      <c r="C17">
        <f>COUNTIF(Kundenliste!$J$4:$J$200,"Einwilligung (Art. 6 Abs. 1 lit. a)")</f>
        <v/>
      </c>
    </row>
    <row r="30" ht="16" customHeight="1">
      <c r="A30" s="12" t="inlineStr">
        <is>
          <t>Anleitung: Wechsle zum Tabellenblatt 'Kundenliste', um Daten einzutragen. Alle Zahlen hier aktualisieren sich automatisch.</t>
        </is>
      </c>
    </row>
    <row r="31" ht="16" customHeight="1"/>
  </sheetData>
  <mergeCells count="17">
    <mergeCell ref="A4:H4"/>
    <mergeCell ref="A16:B16"/>
    <mergeCell ref="G9:H9"/>
    <mergeCell ref="A15:B15"/>
    <mergeCell ref="A12:D12"/>
    <mergeCell ref="C6:D8"/>
    <mergeCell ref="G6:H8"/>
    <mergeCell ref="E6:F8"/>
    <mergeCell ref="A6:B8"/>
    <mergeCell ref="A13:B13"/>
    <mergeCell ref="A14:B14"/>
    <mergeCell ref="A17:B17"/>
    <mergeCell ref="C9:D9"/>
    <mergeCell ref="A9:B9"/>
    <mergeCell ref="A1:H2"/>
    <mergeCell ref="E9:F9"/>
    <mergeCell ref="A30:H3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4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20" customWidth="1" min="3" max="3"/>
    <col width="24" customWidth="1" min="4" max="4"/>
    <col width="15" customWidth="1" min="5" max="5"/>
    <col width="23" customWidth="1" min="6" max="6"/>
    <col width="15" customWidth="1" min="7" max="7"/>
    <col width="13" customWidth="1" min="8" max="8"/>
    <col width="18" customWidth="1" min="9" max="9"/>
    <col width="25" customWidth="1" min="10" max="10"/>
    <col width="14" customWidth="1" min="11" max="11"/>
    <col width="16" customWidth="1" min="12" max="12"/>
    <col width="13" customWidth="1" min="13" max="13"/>
    <col width="16" customWidth="1" min="14" max="14"/>
    <col width="26" customWidth="1" min="15" max="15"/>
  </cols>
  <sheetData>
    <row r="1" ht="22" customHeight="1">
      <c r="A1" s="13" t="inlineStr">
        <is>
          <t>Kundenliste — DSGVO-konform (everbill Vorlage 2026)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10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 ht="34" customHeight="1">
      <c r="A3" s="14" t="inlineStr">
        <is>
          <t>Kundennummer</t>
        </is>
      </c>
      <c r="B3" s="14" t="inlineStr">
        <is>
          <t>Firma / Name</t>
        </is>
      </c>
      <c r="C3" s="14" t="inlineStr">
        <is>
          <t>Ansprechpartner</t>
        </is>
      </c>
      <c r="D3" s="14" t="inlineStr">
        <is>
          <t>Adresse</t>
        </is>
      </c>
      <c r="E3" s="14" t="inlineStr">
        <is>
          <t>PLZ / Ort</t>
        </is>
      </c>
      <c r="F3" s="14" t="inlineStr">
        <is>
          <t>E-Mail</t>
        </is>
      </c>
      <c r="G3" s="14" t="inlineStr">
        <is>
          <t>Telefon</t>
        </is>
      </c>
      <c r="H3" s="14" t="inlineStr">
        <is>
          <t>Kundenart</t>
        </is>
      </c>
      <c r="I3" s="14" t="inlineStr">
        <is>
          <t>UID-Nummer (falls Firma)</t>
        </is>
      </c>
      <c r="J3" s="14" t="inlineStr">
        <is>
          <t>Rechtsgrundlage (Art. 6 DSGVO)</t>
        </is>
      </c>
      <c r="K3" s="14" t="inlineStr">
        <is>
          <t>Datum Aufnahme</t>
        </is>
      </c>
      <c r="L3" s="14" t="inlineStr">
        <is>
          <t>Löschdatum (geplant)</t>
        </is>
      </c>
      <c r="M3" s="14" t="inlineStr">
        <is>
          <t>Tage bis Löschung</t>
        </is>
      </c>
      <c r="N3" s="14" t="inlineStr">
        <is>
          <t>Status</t>
        </is>
      </c>
      <c r="O3" s="14" t="inlineStr">
        <is>
          <t>Notizen</t>
        </is>
      </c>
    </row>
    <row r="4">
      <c r="A4" s="15" t="inlineStr">
        <is>
          <t>K-0001</t>
        </is>
      </c>
      <c r="B4" s="15" t="inlineStr">
        <is>
          <t>Muster GmbH</t>
        </is>
      </c>
      <c r="C4" s="15" t="inlineStr">
        <is>
          <t>Frau Maria Muster</t>
        </is>
      </c>
      <c r="D4" s="15" t="inlineStr">
        <is>
          <t>Musterstrasse 1</t>
        </is>
      </c>
      <c r="E4" s="15" t="inlineStr">
        <is>
          <t>1010 Wien</t>
        </is>
      </c>
      <c r="F4" s="15" t="inlineStr">
        <is>
          <t>maria@muster.at</t>
        </is>
      </c>
      <c r="G4" s="15" t="inlineStr">
        <is>
          <t>+43 1 2345678</t>
        </is>
      </c>
      <c r="H4" s="15" t="inlineStr">
        <is>
          <t>Firma</t>
        </is>
      </c>
      <c r="I4" s="15" t="inlineStr">
        <is>
          <t>ATU12345678</t>
        </is>
      </c>
      <c r="J4" s="15" t="inlineStr">
        <is>
          <t>Vertragserfuellung (Art. 6 Abs. 1 lit. b)</t>
        </is>
      </c>
      <c r="K4" s="16" t="n">
        <v>46023</v>
      </c>
      <c r="L4" s="16" t="n">
        <v>48579</v>
      </c>
      <c r="M4" s="17">
        <f>IF(L4="","",L4-TODAY())</f>
        <v/>
      </c>
      <c r="N4" s="17">
        <f>IF(L4="","Unbefristet",IF(M4&lt;0,"Ueberfaellig",IF(M4&lt;=30,"Bald faellig","OK")))</f>
        <v/>
      </c>
      <c r="O4" s="15" t="inlineStr">
        <is>
          <t>Beispieleintrag — bitte loeschen</t>
        </is>
      </c>
    </row>
    <row r="5">
      <c r="A5" s="18" t="inlineStr">
        <is>
          <t>K-0002</t>
        </is>
      </c>
      <c r="B5" s="18" t="inlineStr">
        <is>
          <t>Max Mustermann</t>
        </is>
      </c>
      <c r="C5" s="18" t="inlineStr">
        <is>
          <t>-</t>
        </is>
      </c>
      <c r="D5" s="18" t="inlineStr">
        <is>
          <t>Beispielweg 5</t>
        </is>
      </c>
      <c r="E5" s="18" t="inlineStr">
        <is>
          <t>4020 Linz</t>
        </is>
      </c>
      <c r="F5" s="18" t="inlineStr">
        <is>
          <t>max@mustermann.at</t>
        </is>
      </c>
      <c r="G5" s="18" t="inlineStr">
        <is>
          <t>+43 660 1234567</t>
        </is>
      </c>
      <c r="H5" s="18" t="inlineStr">
        <is>
          <t>Privatperson</t>
        </is>
      </c>
      <c r="I5" s="18" t="inlineStr">
        <is>
          <t>-</t>
        </is>
      </c>
      <c r="J5" s="18" t="inlineStr">
        <is>
          <t>Einwilligung (Art. 6 Abs. 1 lit. a)</t>
        </is>
      </c>
      <c r="K5" s="19" t="n">
        <v>46068</v>
      </c>
      <c r="L5" s="18" t="n"/>
      <c r="M5" s="20">
        <f>IF(L5="","",L5-TODAY())</f>
        <v/>
      </c>
      <c r="N5" s="20">
        <f>IF(L5="","Unbefristet",IF(M5&lt;0,"Ueberfaellig",IF(M5&lt;=30,"Bald faellig","OK")))</f>
        <v/>
      </c>
      <c r="O5" s="18" t="inlineStr">
        <is>
          <t>Newsletter-Anmeldung, kein Fixdatum</t>
        </is>
      </c>
    </row>
    <row r="6">
      <c r="A6" s="21" t="n"/>
      <c r="B6" s="21" t="n"/>
      <c r="C6" s="21" t="n"/>
      <c r="D6" s="21" t="n"/>
      <c r="E6" s="21" t="n"/>
      <c r="F6" s="21" t="n"/>
      <c r="G6" s="21" t="n"/>
      <c r="H6" s="21" t="n"/>
      <c r="I6" s="21" t="n"/>
      <c r="J6" s="21" t="n"/>
      <c r="K6" s="22" t="n"/>
      <c r="L6" s="22" t="n"/>
      <c r="M6" s="21">
        <f>IF(L6="","",L6-TODAY())</f>
        <v/>
      </c>
      <c r="N6" s="21">
        <f>IF(L6="","Unbefristet",IF(M6&lt;0,"Ueberfaellig",IF(M6&lt;=30,"Bald faellig","OK")))</f>
        <v/>
      </c>
      <c r="O6" s="21" t="n"/>
    </row>
    <row r="7">
      <c r="A7" s="23" t="n"/>
      <c r="B7" s="23" t="n"/>
      <c r="C7" s="23" t="n"/>
      <c r="D7" s="23" t="n"/>
      <c r="E7" s="23" t="n"/>
      <c r="F7" s="23" t="n"/>
      <c r="G7" s="23" t="n"/>
      <c r="H7" s="23" t="n"/>
      <c r="I7" s="23" t="n"/>
      <c r="J7" s="23" t="n"/>
      <c r="K7" s="24" t="n"/>
      <c r="L7" s="24" t="n"/>
      <c r="M7" s="23">
        <f>IF(L7="","",L7-TODAY())</f>
        <v/>
      </c>
      <c r="N7" s="23">
        <f>IF(L7="","Unbefristet",IF(M7&lt;0,"Ueberfaellig",IF(M7&lt;=30,"Bald faellig","OK")))</f>
        <v/>
      </c>
      <c r="O7" s="23" t="n"/>
    </row>
    <row r="8">
      <c r="A8" s="21" t="n"/>
      <c r="B8" s="21" t="n"/>
      <c r="C8" s="21" t="n"/>
      <c r="D8" s="21" t="n"/>
      <c r="E8" s="21" t="n"/>
      <c r="F8" s="21" t="n"/>
      <c r="G8" s="21" t="n"/>
      <c r="H8" s="21" t="n"/>
      <c r="I8" s="21" t="n"/>
      <c r="J8" s="21" t="n"/>
      <c r="K8" s="22" t="n"/>
      <c r="L8" s="22" t="n"/>
      <c r="M8" s="21">
        <f>IF(L8="","",L8-TODAY())</f>
        <v/>
      </c>
      <c r="N8" s="21">
        <f>IF(L8="","Unbefristet",IF(M8&lt;0,"Ueberfaellig",IF(M8&lt;=30,"Bald faellig","OK")))</f>
        <v/>
      </c>
      <c r="O8" s="21" t="n"/>
    </row>
    <row r="9">
      <c r="A9" s="23" t="n"/>
      <c r="B9" s="23" t="n"/>
      <c r="C9" s="23" t="n"/>
      <c r="D9" s="23" t="n"/>
      <c r="E9" s="23" t="n"/>
      <c r="F9" s="23" t="n"/>
      <c r="G9" s="23" t="n"/>
      <c r="H9" s="23" t="n"/>
      <c r="I9" s="23" t="n"/>
      <c r="J9" s="23" t="n"/>
      <c r="K9" s="24" t="n"/>
      <c r="L9" s="24" t="n"/>
      <c r="M9" s="23">
        <f>IF(L9="","",L9-TODAY())</f>
        <v/>
      </c>
      <c r="N9" s="23">
        <f>IF(L9="","Unbefristet",IF(M9&lt;0,"Ueberfaellig",IF(M9&lt;=30,"Bald faellig","OK")))</f>
        <v/>
      </c>
      <c r="O9" s="23" t="n"/>
    </row>
    <row r="10">
      <c r="A10" s="21" t="n"/>
      <c r="B10" s="21" t="n"/>
      <c r="C10" s="21" t="n"/>
      <c r="D10" s="21" t="n"/>
      <c r="E10" s="21" t="n"/>
      <c r="F10" s="21" t="n"/>
      <c r="G10" s="21" t="n"/>
      <c r="H10" s="21" t="n"/>
      <c r="I10" s="21" t="n"/>
      <c r="J10" s="21" t="n"/>
      <c r="K10" s="22" t="n"/>
      <c r="L10" s="22" t="n"/>
      <c r="M10" s="21">
        <f>IF(L10="","",L10-TODAY())</f>
        <v/>
      </c>
      <c r="N10" s="21">
        <f>IF(L10="","Unbefristet",IF(M10&lt;0,"Ueberfaellig",IF(M10&lt;=30,"Bald faellig","OK")))</f>
        <v/>
      </c>
      <c r="O10" s="21" t="n"/>
    </row>
    <row r="11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  <c r="K11" s="24" t="n"/>
      <c r="L11" s="24" t="n"/>
      <c r="M11" s="23">
        <f>IF(L11="","",L11-TODAY())</f>
        <v/>
      </c>
      <c r="N11" s="23">
        <f>IF(L11="","Unbefristet",IF(M11&lt;0,"Ueberfaellig",IF(M11&lt;=30,"Bald faellig","OK")))</f>
        <v/>
      </c>
      <c r="O11" s="23" t="n"/>
    </row>
    <row r="12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  <c r="K12" s="22" t="n"/>
      <c r="L12" s="22" t="n"/>
      <c r="M12" s="21">
        <f>IF(L12="","",L12-TODAY())</f>
        <v/>
      </c>
      <c r="N12" s="21">
        <f>IF(L12="","Unbefristet",IF(M12&lt;0,"Ueberfaellig",IF(M12&lt;=30,"Bald faellig","OK")))</f>
        <v/>
      </c>
      <c r="O12" s="21" t="n"/>
    </row>
    <row r="13">
      <c r="A13" s="23" t="n"/>
      <c r="B13" s="23" t="n"/>
      <c r="C13" s="23" t="n"/>
      <c r="D13" s="23" t="n"/>
      <c r="E13" s="23" t="n"/>
      <c r="F13" s="23" t="n"/>
      <c r="G13" s="23" t="n"/>
      <c r="H13" s="23" t="n"/>
      <c r="I13" s="23" t="n"/>
      <c r="J13" s="23" t="n"/>
      <c r="K13" s="24" t="n"/>
      <c r="L13" s="24" t="n"/>
      <c r="M13" s="23">
        <f>IF(L13="","",L13-TODAY())</f>
        <v/>
      </c>
      <c r="N13" s="23">
        <f>IF(L13="","Unbefristet",IF(M13&lt;0,"Ueberfaellig",IF(M13&lt;=30,"Bald faellig","OK")))</f>
        <v/>
      </c>
      <c r="O13" s="23" t="n"/>
    </row>
    <row r="14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2" t="n"/>
      <c r="L14" s="22" t="n"/>
      <c r="M14" s="21">
        <f>IF(L14="","",L14-TODAY())</f>
        <v/>
      </c>
      <c r="N14" s="21">
        <f>IF(L14="","Unbefristet",IF(M14&lt;0,"Ueberfaellig",IF(M14&lt;=30,"Bald faellig","OK")))</f>
        <v/>
      </c>
      <c r="O14" s="21" t="n"/>
    </row>
    <row r="15">
      <c r="A15" s="23" t="n"/>
      <c r="B15" s="23" t="n"/>
      <c r="C15" s="23" t="n"/>
      <c r="D15" s="23" t="n"/>
      <c r="E15" s="23" t="n"/>
      <c r="F15" s="23" t="n"/>
      <c r="G15" s="23" t="n"/>
      <c r="H15" s="23" t="n"/>
      <c r="I15" s="23" t="n"/>
      <c r="J15" s="23" t="n"/>
      <c r="K15" s="24" t="n"/>
      <c r="L15" s="24" t="n"/>
      <c r="M15" s="23">
        <f>IF(L15="","",L15-TODAY())</f>
        <v/>
      </c>
      <c r="N15" s="23">
        <f>IF(L15="","Unbefristet",IF(M15&lt;0,"Ueberfaellig",IF(M15&lt;=30,"Bald faellig","OK")))</f>
        <v/>
      </c>
      <c r="O15" s="23" t="n"/>
    </row>
    <row r="16">
      <c r="A16" s="21" t="n"/>
      <c r="B16" s="21" t="n"/>
      <c r="C16" s="21" t="n"/>
      <c r="D16" s="21" t="n"/>
      <c r="E16" s="21" t="n"/>
      <c r="F16" s="21" t="n"/>
      <c r="G16" s="21" t="n"/>
      <c r="H16" s="21" t="n"/>
      <c r="I16" s="21" t="n"/>
      <c r="J16" s="21" t="n"/>
      <c r="K16" s="22" t="n"/>
      <c r="L16" s="22" t="n"/>
      <c r="M16" s="21">
        <f>IF(L16="","",L16-TODAY())</f>
        <v/>
      </c>
      <c r="N16" s="21">
        <f>IF(L16="","Unbefristet",IF(M16&lt;0,"Ueberfaellig",IF(M16&lt;=30,"Bald faellig","OK")))</f>
        <v/>
      </c>
      <c r="O16" s="21" t="n"/>
    </row>
    <row r="17">
      <c r="A17" s="23" t="n"/>
      <c r="B17" s="23" t="n"/>
      <c r="C17" s="23" t="n"/>
      <c r="D17" s="23" t="n"/>
      <c r="E17" s="23" t="n"/>
      <c r="F17" s="23" t="n"/>
      <c r="G17" s="23" t="n"/>
      <c r="H17" s="23" t="n"/>
      <c r="I17" s="23" t="n"/>
      <c r="J17" s="23" t="n"/>
      <c r="K17" s="24" t="n"/>
      <c r="L17" s="24" t="n"/>
      <c r="M17" s="23">
        <f>IF(L17="","",L17-TODAY())</f>
        <v/>
      </c>
      <c r="N17" s="23">
        <f>IF(L17="","Unbefristet",IF(M17&lt;0,"Ueberfaellig",IF(M17&lt;=30,"Bald faellig","OK")))</f>
        <v/>
      </c>
      <c r="O17" s="23" t="n"/>
    </row>
    <row r="18">
      <c r="A18" s="21" t="n"/>
      <c r="B18" s="21" t="n"/>
      <c r="C18" s="21" t="n"/>
      <c r="D18" s="21" t="n"/>
      <c r="E18" s="21" t="n"/>
      <c r="F18" s="21" t="n"/>
      <c r="G18" s="21" t="n"/>
      <c r="H18" s="21" t="n"/>
      <c r="I18" s="21" t="n"/>
      <c r="J18" s="21" t="n"/>
      <c r="K18" s="22" t="n"/>
      <c r="L18" s="22" t="n"/>
      <c r="M18" s="21">
        <f>IF(L18="","",L18-TODAY())</f>
        <v/>
      </c>
      <c r="N18" s="21">
        <f>IF(L18="","Unbefristet",IF(M18&lt;0,"Ueberfaellig",IF(M18&lt;=30,"Bald faellig","OK")))</f>
        <v/>
      </c>
      <c r="O18" s="21" t="n"/>
    </row>
    <row r="19">
      <c r="A19" s="23" t="n"/>
      <c r="B19" s="23" t="n"/>
      <c r="C19" s="23" t="n"/>
      <c r="D19" s="23" t="n"/>
      <c r="E19" s="23" t="n"/>
      <c r="F19" s="23" t="n"/>
      <c r="G19" s="23" t="n"/>
      <c r="H19" s="23" t="n"/>
      <c r="I19" s="23" t="n"/>
      <c r="J19" s="23" t="n"/>
      <c r="K19" s="24" t="n"/>
      <c r="L19" s="24" t="n"/>
      <c r="M19" s="23">
        <f>IF(L19="","",L19-TODAY())</f>
        <v/>
      </c>
      <c r="N19" s="23">
        <f>IF(L19="","Unbefristet",IF(M19&lt;0,"Ueberfaellig",IF(M19&lt;=30,"Bald faellig","OK")))</f>
        <v/>
      </c>
      <c r="O19" s="23" t="n"/>
    </row>
    <row r="20">
      <c r="A20" s="21" t="n"/>
      <c r="B20" s="21" t="n"/>
      <c r="C20" s="21" t="n"/>
      <c r="D20" s="21" t="n"/>
      <c r="E20" s="21" t="n"/>
      <c r="F20" s="21" t="n"/>
      <c r="G20" s="21" t="n"/>
      <c r="H20" s="21" t="n"/>
      <c r="I20" s="21" t="n"/>
      <c r="J20" s="21" t="n"/>
      <c r="K20" s="22" t="n"/>
      <c r="L20" s="22" t="n"/>
      <c r="M20" s="21">
        <f>IF(L20="","",L20-TODAY())</f>
        <v/>
      </c>
      <c r="N20" s="21">
        <f>IF(L20="","Unbefristet",IF(M20&lt;0,"Ueberfaellig",IF(M20&lt;=30,"Bald faellig","OK")))</f>
        <v/>
      </c>
      <c r="O20" s="21" t="n"/>
    </row>
    <row r="21">
      <c r="A21" s="23" t="n"/>
      <c r="B21" s="23" t="n"/>
      <c r="C21" s="23" t="n"/>
      <c r="D21" s="23" t="n"/>
      <c r="E21" s="23" t="n"/>
      <c r="F21" s="23" t="n"/>
      <c r="G21" s="23" t="n"/>
      <c r="H21" s="23" t="n"/>
      <c r="I21" s="23" t="n"/>
      <c r="J21" s="23" t="n"/>
      <c r="K21" s="24" t="n"/>
      <c r="L21" s="24" t="n"/>
      <c r="M21" s="23">
        <f>IF(L21="","",L21-TODAY())</f>
        <v/>
      </c>
      <c r="N21" s="23">
        <f>IF(L21="","Unbefristet",IF(M21&lt;0,"Ueberfaellig",IF(M21&lt;=30,"Bald faellig","OK")))</f>
        <v/>
      </c>
      <c r="O21" s="23" t="n"/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2" t="n"/>
      <c r="L22" s="22" t="n"/>
      <c r="M22" s="21">
        <f>IF(L22="","",L22-TODAY())</f>
        <v/>
      </c>
      <c r="N22" s="21">
        <f>IF(L22="","Unbefristet",IF(M22&lt;0,"Ueberfaellig",IF(M22&lt;=30,"Bald faellig","OK")))</f>
        <v/>
      </c>
      <c r="O22" s="21" t="n"/>
    </row>
    <row r="23">
      <c r="A23" s="23" t="n"/>
      <c r="B23" s="23" t="n"/>
      <c r="C23" s="23" t="n"/>
      <c r="D23" s="23" t="n"/>
      <c r="E23" s="23" t="n"/>
      <c r="F23" s="23" t="n"/>
      <c r="G23" s="23" t="n"/>
      <c r="H23" s="23" t="n"/>
      <c r="I23" s="23" t="n"/>
      <c r="J23" s="23" t="n"/>
      <c r="K23" s="24" t="n"/>
      <c r="L23" s="24" t="n"/>
      <c r="M23" s="23">
        <f>IF(L23="","",L23-TODAY())</f>
        <v/>
      </c>
      <c r="N23" s="23">
        <f>IF(L23="","Unbefristet",IF(M23&lt;0,"Ueberfaellig",IF(M23&lt;=30,"Bald faellig","OK")))</f>
        <v/>
      </c>
      <c r="O23" s="23" t="n"/>
    </row>
    <row r="24">
      <c r="A24" s="21" t="n"/>
      <c r="B24" s="21" t="n"/>
      <c r="C24" s="21" t="n"/>
      <c r="D24" s="21" t="n"/>
      <c r="E24" s="21" t="n"/>
      <c r="F24" s="21" t="n"/>
      <c r="G24" s="21" t="n"/>
      <c r="H24" s="21" t="n"/>
      <c r="I24" s="21" t="n"/>
      <c r="J24" s="21" t="n"/>
      <c r="K24" s="22" t="n"/>
      <c r="L24" s="22" t="n"/>
      <c r="M24" s="21">
        <f>IF(L24="","",L24-TODAY())</f>
        <v/>
      </c>
      <c r="N24" s="21">
        <f>IF(L24="","Unbefristet",IF(M24&lt;0,"Ueberfaellig",IF(M24&lt;=30,"Bald faellig","OK")))</f>
        <v/>
      </c>
      <c r="O24" s="21" t="n"/>
    </row>
    <row r="25">
      <c r="A25" s="23" t="n"/>
      <c r="B25" s="23" t="n"/>
      <c r="C25" s="23" t="n"/>
      <c r="D25" s="23" t="n"/>
      <c r="E25" s="23" t="n"/>
      <c r="F25" s="23" t="n"/>
      <c r="G25" s="23" t="n"/>
      <c r="H25" s="23" t="n"/>
      <c r="I25" s="23" t="n"/>
      <c r="J25" s="23" t="n"/>
      <c r="K25" s="24" t="n"/>
      <c r="L25" s="24" t="n"/>
      <c r="M25" s="23">
        <f>IF(L25="","",L25-TODAY())</f>
        <v/>
      </c>
      <c r="N25" s="23">
        <f>IF(L25="","Unbefristet",IF(M25&lt;0,"Ueberfaellig",IF(M25&lt;=30,"Bald faellig","OK")))</f>
        <v/>
      </c>
      <c r="O25" s="23" t="n"/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2" t="n"/>
      <c r="L26" s="22" t="n"/>
      <c r="M26" s="21">
        <f>IF(L26="","",L26-TODAY())</f>
        <v/>
      </c>
      <c r="N26" s="21">
        <f>IF(L26="","Unbefristet",IF(M26&lt;0,"Ueberfaellig",IF(M26&lt;=30,"Bald faellig","OK")))</f>
        <v/>
      </c>
      <c r="O26" s="21" t="n"/>
    </row>
    <row r="27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  <c r="K27" s="24" t="n"/>
      <c r="L27" s="24" t="n"/>
      <c r="M27" s="23">
        <f>IF(L27="","",L27-TODAY())</f>
        <v/>
      </c>
      <c r="N27" s="23">
        <f>IF(L27="","Unbefristet",IF(M27&lt;0,"Ueberfaellig",IF(M27&lt;=30,"Bald faellig","OK")))</f>
        <v/>
      </c>
      <c r="O27" s="23" t="n"/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2" t="n"/>
      <c r="L28" s="22" t="n"/>
      <c r="M28" s="21">
        <f>IF(L28="","",L28-TODAY())</f>
        <v/>
      </c>
      <c r="N28" s="21">
        <f>IF(L28="","Unbefristet",IF(M28&lt;0,"Ueberfaellig",IF(M28&lt;=30,"Bald faellig","OK")))</f>
        <v/>
      </c>
      <c r="O28" s="21" t="n"/>
    </row>
    <row r="29">
      <c r="A29" s="23" t="n"/>
      <c r="B29" s="23" t="n"/>
      <c r="C29" s="23" t="n"/>
      <c r="D29" s="23" t="n"/>
      <c r="E29" s="23" t="n"/>
      <c r="F29" s="23" t="n"/>
      <c r="G29" s="23" t="n"/>
      <c r="H29" s="23" t="n"/>
      <c r="I29" s="23" t="n"/>
      <c r="J29" s="23" t="n"/>
      <c r="K29" s="24" t="n"/>
      <c r="L29" s="24" t="n"/>
      <c r="M29" s="23">
        <f>IF(L29="","",L29-TODAY())</f>
        <v/>
      </c>
      <c r="N29" s="23">
        <f>IF(L29="","Unbefristet",IF(M29&lt;0,"Ueberfaellig",IF(M29&lt;=30,"Bald faellig","OK")))</f>
        <v/>
      </c>
      <c r="O29" s="23" t="n"/>
    </row>
    <row r="30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22" t="n"/>
      <c r="L30" s="22" t="n"/>
      <c r="M30" s="21">
        <f>IF(L30="","",L30-TODAY())</f>
        <v/>
      </c>
      <c r="N30" s="21">
        <f>IF(L30="","Unbefristet",IF(M30&lt;0,"Ueberfaellig",IF(M30&lt;=30,"Bald faellig","OK")))</f>
        <v/>
      </c>
      <c r="O30" s="21" t="n"/>
    </row>
    <row r="31">
      <c r="A31" s="23" t="n"/>
      <c r="B31" s="23" t="n"/>
      <c r="C31" s="23" t="n"/>
      <c r="D31" s="23" t="n"/>
      <c r="E31" s="23" t="n"/>
      <c r="F31" s="23" t="n"/>
      <c r="G31" s="23" t="n"/>
      <c r="H31" s="23" t="n"/>
      <c r="I31" s="23" t="n"/>
      <c r="J31" s="23" t="n"/>
      <c r="K31" s="24" t="n"/>
      <c r="L31" s="24" t="n"/>
      <c r="M31" s="23">
        <f>IF(L31="","",L31-TODAY())</f>
        <v/>
      </c>
      <c r="N31" s="23">
        <f>IF(L31="","Unbefristet",IF(M31&lt;0,"Ueberfaellig",IF(M31&lt;=30,"Bald faellig","OK")))</f>
        <v/>
      </c>
      <c r="O31" s="23" t="n"/>
    </row>
    <row r="32">
      <c r="A32" s="21" t="n"/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22" t="n"/>
      <c r="L32" s="22" t="n"/>
      <c r="M32" s="21">
        <f>IF(L32="","",L32-TODAY())</f>
        <v/>
      </c>
      <c r="N32" s="21">
        <f>IF(L32="","Unbefristet",IF(M32&lt;0,"Ueberfaellig",IF(M32&lt;=30,"Bald faellig","OK")))</f>
        <v/>
      </c>
      <c r="O32" s="21" t="n"/>
    </row>
    <row r="33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  <c r="K33" s="24" t="n"/>
      <c r="L33" s="24" t="n"/>
      <c r="M33" s="23">
        <f>IF(L33="","",L33-TODAY())</f>
        <v/>
      </c>
      <c r="N33" s="23">
        <f>IF(L33="","Unbefristet",IF(M33&lt;0,"Ueberfaellig",IF(M33&lt;=30,"Bald faellig","OK")))</f>
        <v/>
      </c>
      <c r="O33" s="23" t="n"/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2" t="n"/>
      <c r="L34" s="22" t="n"/>
      <c r="M34" s="21">
        <f>IF(L34="","",L34-TODAY())</f>
        <v/>
      </c>
      <c r="N34" s="21">
        <f>IF(L34="","Unbefristet",IF(M34&lt;0,"Ueberfaellig",IF(M34&lt;=30,"Bald faellig","OK")))</f>
        <v/>
      </c>
      <c r="O34" s="21" t="n"/>
    </row>
    <row r="35">
      <c r="A35" s="23" t="n"/>
      <c r="B35" s="23" t="n"/>
      <c r="C35" s="23" t="n"/>
      <c r="D35" s="23" t="n"/>
      <c r="E35" s="23" t="n"/>
      <c r="F35" s="23" t="n"/>
      <c r="G35" s="23" t="n"/>
      <c r="H35" s="23" t="n"/>
      <c r="I35" s="23" t="n"/>
      <c r="J35" s="23" t="n"/>
      <c r="K35" s="24" t="n"/>
      <c r="L35" s="24" t="n"/>
      <c r="M35" s="23">
        <f>IF(L35="","",L35-TODAY())</f>
        <v/>
      </c>
      <c r="N35" s="23">
        <f>IF(L35="","Unbefristet",IF(M35&lt;0,"Ueberfaellig",IF(M35&lt;=30,"Bald faellig","OK")))</f>
        <v/>
      </c>
      <c r="O35" s="23" t="n"/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2" t="n"/>
      <c r="L36" s="22" t="n"/>
      <c r="M36" s="21">
        <f>IF(L36="","",L36-TODAY())</f>
        <v/>
      </c>
      <c r="N36" s="21">
        <f>IF(L36="","Unbefristet",IF(M36&lt;0,"Ueberfaellig",IF(M36&lt;=30,"Bald faellig","OK")))</f>
        <v/>
      </c>
      <c r="O36" s="21" t="n"/>
    </row>
    <row r="37">
      <c r="A37" s="23" t="n"/>
      <c r="B37" s="23" t="n"/>
      <c r="C37" s="23" t="n"/>
      <c r="D37" s="23" t="n"/>
      <c r="E37" s="23" t="n"/>
      <c r="F37" s="23" t="n"/>
      <c r="G37" s="23" t="n"/>
      <c r="H37" s="23" t="n"/>
      <c r="I37" s="23" t="n"/>
      <c r="J37" s="23" t="n"/>
      <c r="K37" s="24" t="n"/>
      <c r="L37" s="24" t="n"/>
      <c r="M37" s="23">
        <f>IF(L37="","",L37-TODAY())</f>
        <v/>
      </c>
      <c r="N37" s="23">
        <f>IF(L37="","Unbefristet",IF(M37&lt;0,"Ueberfaellig",IF(M37&lt;=30,"Bald faellig","OK")))</f>
        <v/>
      </c>
      <c r="O37" s="23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  <c r="K38" s="22" t="n"/>
      <c r="L38" s="22" t="n"/>
      <c r="M38" s="21">
        <f>IF(L38="","",L38-TODAY())</f>
        <v/>
      </c>
      <c r="N38" s="21">
        <f>IF(L38="","Unbefristet",IF(M38&lt;0,"Ueberfaellig",IF(M38&lt;=30,"Bald faellig","OK")))</f>
        <v/>
      </c>
      <c r="O38" s="21" t="n"/>
    </row>
    <row r="39">
      <c r="A39" s="23" t="n"/>
      <c r="B39" s="23" t="n"/>
      <c r="C39" s="23" t="n"/>
      <c r="D39" s="23" t="n"/>
      <c r="E39" s="23" t="n"/>
      <c r="F39" s="23" t="n"/>
      <c r="G39" s="23" t="n"/>
      <c r="H39" s="23" t="n"/>
      <c r="I39" s="23" t="n"/>
      <c r="J39" s="23" t="n"/>
      <c r="K39" s="24" t="n"/>
      <c r="L39" s="24" t="n"/>
      <c r="M39" s="23">
        <f>IF(L39="","",L39-TODAY())</f>
        <v/>
      </c>
      <c r="N39" s="23">
        <f>IF(L39="","Unbefristet",IF(M39&lt;0,"Ueberfaellig",IF(M39&lt;=30,"Bald faellig","OK")))</f>
        <v/>
      </c>
      <c r="O39" s="23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  <c r="K40" s="22" t="n"/>
      <c r="L40" s="22" t="n"/>
      <c r="M40" s="21">
        <f>IF(L40="","",L40-TODAY())</f>
        <v/>
      </c>
      <c r="N40" s="21">
        <f>IF(L40="","Unbefristet",IF(M40&lt;0,"Ueberfaellig",IF(M40&lt;=30,"Bald faellig","OK")))</f>
        <v/>
      </c>
      <c r="O40" s="21" t="n"/>
    </row>
    <row r="41">
      <c r="A41" s="23" t="n"/>
      <c r="B41" s="23" t="n"/>
      <c r="C41" s="23" t="n"/>
      <c r="D41" s="23" t="n"/>
      <c r="E41" s="23" t="n"/>
      <c r="F41" s="23" t="n"/>
      <c r="G41" s="23" t="n"/>
      <c r="H41" s="23" t="n"/>
      <c r="I41" s="23" t="n"/>
      <c r="J41" s="23" t="n"/>
      <c r="K41" s="24" t="n"/>
      <c r="L41" s="24" t="n"/>
      <c r="M41" s="23">
        <f>IF(L41="","",L41-TODAY())</f>
        <v/>
      </c>
      <c r="N41" s="23">
        <f>IF(L41="","Unbefristet",IF(M41&lt;0,"Ueberfaellig",IF(M41&lt;=30,"Bald faellig","OK")))</f>
        <v/>
      </c>
      <c r="O41" s="23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  <c r="K42" s="22" t="n"/>
      <c r="L42" s="22" t="n"/>
      <c r="M42" s="21">
        <f>IF(L42="","",L42-TODAY())</f>
        <v/>
      </c>
      <c r="N42" s="21">
        <f>IF(L42="","Unbefristet",IF(M42&lt;0,"Ueberfaellig",IF(M42&lt;=30,"Bald faellig","OK")))</f>
        <v/>
      </c>
      <c r="O42" s="21" t="n"/>
    </row>
    <row r="43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  <c r="K43" s="24" t="n"/>
      <c r="L43" s="24" t="n"/>
      <c r="M43" s="23">
        <f>IF(L43="","",L43-TODAY())</f>
        <v/>
      </c>
      <c r="N43" s="23">
        <f>IF(L43="","Unbefristet",IF(M43&lt;0,"Ueberfaellig",IF(M43&lt;=30,"Bald faellig","OK")))</f>
        <v/>
      </c>
      <c r="O43" s="23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  <c r="K44" s="22" t="n"/>
      <c r="L44" s="22" t="n"/>
      <c r="M44" s="21">
        <f>IF(L44="","",L44-TODAY())</f>
        <v/>
      </c>
      <c r="N44" s="21">
        <f>IF(L44="","Unbefristet",IF(M44&lt;0,"Ueberfaellig",IF(M44&lt;=30,"Bald faellig","OK")))</f>
        <v/>
      </c>
      <c r="O44" s="21" t="n"/>
    </row>
    <row r="45">
      <c r="A45" s="23" t="n"/>
      <c r="B45" s="23" t="n"/>
      <c r="C45" s="23" t="n"/>
      <c r="D45" s="23" t="n"/>
      <c r="E45" s="23" t="n"/>
      <c r="F45" s="23" t="n"/>
      <c r="G45" s="23" t="n"/>
      <c r="H45" s="23" t="n"/>
      <c r="I45" s="23" t="n"/>
      <c r="J45" s="23" t="n"/>
      <c r="K45" s="24" t="n"/>
      <c r="L45" s="24" t="n"/>
      <c r="M45" s="23">
        <f>IF(L45="","",L45-TODAY())</f>
        <v/>
      </c>
      <c r="N45" s="23">
        <f>IF(L45="","Unbefristet",IF(M45&lt;0,"Ueberfaellig",IF(M45&lt;=30,"Bald faellig","OK")))</f>
        <v/>
      </c>
      <c r="O45" s="23" t="n"/>
    </row>
  </sheetData>
  <autoFilter ref="A3:O45"/>
  <mergeCells count="1">
    <mergeCell ref="A1:O2"/>
  </mergeCells>
  <conditionalFormatting sqref="N4:N45">
    <cfRule type="expression" priority="1" dxfId="0">
      <formula>N4="Ueberfaellig"</formula>
    </cfRule>
    <cfRule type="expression" priority="2" dxfId="1">
      <formula>N4="Bald faellig"</formula>
    </cfRule>
    <cfRule type="expression" priority="3" dxfId="2">
      <formula>N4="OK"</formula>
    </cfRule>
  </conditionalFormatting>
  <dataValidations count="2">
    <dataValidation sqref="H4:H45" showDropDown="0" showInputMessage="0" showErrorMessage="0" allowBlank="1" type="list">
      <formula1>"Privatperson,Firma"</formula1>
    </dataValidation>
    <dataValidation sqref="J4:J45" showDropDown="0" showInputMessage="0" showErrorMessage="0" allowBlank="1" type="list">
      <formula1>"Vertragserfuellung (Art. 6 Abs. 1 lit. b),Rechtliche Verpflichtung (Art. 6 Abs. 1 lit. c),Berechtigtes Interesse (Art. 6 Abs. 1 lit. f),Einwilligung (Art. 6 Abs. 1 lit. a)"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30" customWidth="1" min="3" max="3"/>
    <col width="28" customWidth="1" min="4" max="4"/>
    <col width="26" customWidth="1" min="5" max="5"/>
  </cols>
  <sheetData>
    <row r="1" ht="22" customHeight="1">
      <c r="A1" s="25" t="inlineStr">
        <is>
          <t>Rechtsgrundlagen nach Art. 6 DSGVO — wann welche gilt</t>
        </is>
      </c>
      <c r="B1" s="2" t="n"/>
      <c r="C1" s="2" t="n"/>
      <c r="D1" s="2" t="n"/>
      <c r="E1" s="2" t="n"/>
    </row>
    <row r="2" ht="10" customHeight="1">
      <c r="A2" s="2" t="n"/>
      <c r="B2" s="2" t="n"/>
      <c r="C2" s="2" t="n"/>
      <c r="D2" s="2" t="n"/>
      <c r="E2" s="2" t="n"/>
    </row>
    <row r="4" ht="30" customHeight="1">
      <c r="A4" s="14" t="inlineStr">
        <is>
          <t>Rechtsgrundlage</t>
        </is>
      </c>
      <c r="B4" s="14" t="inlineStr">
        <is>
          <t>Paragraph</t>
        </is>
      </c>
      <c r="C4" s="14" t="inlineStr">
        <is>
          <t>Wann anwendbar</t>
        </is>
      </c>
      <c r="D4" s="14" t="inlineStr">
        <is>
          <t>Beispiel</t>
        </is>
      </c>
      <c r="E4" s="14" t="inlineStr">
        <is>
          <t>Empfohlene Aufbewahrung</t>
        </is>
      </c>
    </row>
    <row r="5" ht="34" customHeight="1">
      <c r="A5" s="26" t="inlineStr">
        <is>
          <t>Vertragserfüllung</t>
        </is>
      </c>
      <c r="B5" s="26" t="inlineStr">
        <is>
          <t>Art. 6 Abs. 1 lit. b</t>
        </is>
      </c>
      <c r="C5" s="26" t="inlineStr">
        <is>
          <t>Daten sind zur Vertragsabwicklung notwendig</t>
        </is>
      </c>
      <c r="D5" s="26" t="inlineStr">
        <is>
          <t>Kontaktdaten, Rechnungsadresse, Kaufhistorie</t>
        </is>
      </c>
      <c r="E5" s="26" t="inlineStr">
        <is>
          <t>Für Dauer der Geschäftsbeziehung + gesetzl. Fristen</t>
        </is>
      </c>
    </row>
    <row r="6" ht="34" customHeight="1">
      <c r="A6" s="27" t="inlineStr">
        <is>
          <t>Rechtliche Verpflichtung</t>
        </is>
      </c>
      <c r="B6" s="27" t="inlineStr">
        <is>
          <t>Art. 6 Abs. 1 lit. c</t>
        </is>
      </c>
      <c r="C6" s="27" t="inlineStr">
        <is>
          <t>Gesetz verlangt die Speicherung</t>
        </is>
      </c>
      <c r="D6" s="27" t="inlineStr">
        <is>
          <t>Rechnungsdaten nach § 132 BAO</t>
        </is>
      </c>
      <c r="E6" s="27" t="inlineStr">
        <is>
          <t>7 Jahre (§ 132 BAO)</t>
        </is>
      </c>
    </row>
    <row r="7" ht="34" customHeight="1">
      <c r="A7" s="26" t="inlineStr">
        <is>
          <t>Berechtigtes Interesse</t>
        </is>
      </c>
      <c r="B7" s="26" t="inlineStr">
        <is>
          <t>Art. 6 Abs. 1 lit. f</t>
        </is>
      </c>
      <c r="C7" s="26" t="inlineStr">
        <is>
          <t>Eigenes Interesse überwiegt (Interessenabwägung)</t>
        </is>
      </c>
      <c r="D7" s="26" t="inlineStr">
        <is>
          <t>Bonitätsinfos, interne Notizen</t>
        </is>
      </c>
      <c r="E7" s="26" t="inlineStr">
        <is>
          <t>Solange Interesse besteht, danach löschen</t>
        </is>
      </c>
    </row>
    <row r="8" ht="34" customHeight="1">
      <c r="A8" s="27" t="inlineStr">
        <is>
          <t>Einwilligung</t>
        </is>
      </c>
      <c r="B8" s="27" t="inlineStr">
        <is>
          <t>Art. 6 Abs. 1 lit. a</t>
        </is>
      </c>
      <c r="C8" s="27" t="inlineStr">
        <is>
          <t>Kunde hat aktiv zugestimmt</t>
        </is>
      </c>
      <c r="D8" s="27" t="inlineStr">
        <is>
          <t>Newsletter-Anmeldung, Geburtstagsaktion</t>
        </is>
      </c>
      <c r="E8" s="27" t="inlineStr">
        <is>
          <t>Bis Widerruf (danach sofort löschen)</t>
        </is>
      </c>
    </row>
    <row r="10">
      <c r="A10" s="28" t="inlineStr">
        <is>
          <t>Hinweis: Diese Vorlage ersetzt keine Rechtsberatung. Bitte prüfe deine individuelle Situation ggf. mit einem Datenschutzexperten.</t>
        </is>
      </c>
    </row>
  </sheetData>
  <mergeCells count="2">
    <mergeCell ref="A10:E10"/>
    <mergeCell ref="A1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9" t="inlineStr">
        <is>
          <t>So verwendest du diese Vorlage</t>
        </is>
      </c>
    </row>
    <row r="2">
      <c r="A2" s="30" t="inlineStr"/>
    </row>
    <row r="3">
      <c r="A3" s="30" t="inlineStr">
        <is>
          <t>1. Öffne das Tabellenblatt 'Kundenliste' und trage jeden Kunden in eine eigene Zeile ein.</t>
        </is>
      </c>
    </row>
    <row r="4">
      <c r="A4" s="30" t="inlineStr">
        <is>
          <t>2. Wähle bei 'Kundenart' und 'Rechtsgrundlage' die passende Option aus dem Dropdown-Menü.</t>
        </is>
      </c>
    </row>
    <row r="5">
      <c r="A5" s="30" t="inlineStr">
        <is>
          <t>3. Trage bei 'Löschdatum (geplant)' das Datum ein, ab dem die Daten gelöscht werden müssen — die Spalten 'Tage bis Löschung' und 'Status' berechnen sich automatisch.</t>
        </is>
      </c>
    </row>
    <row r="6">
      <c r="A6" s="30" t="inlineStr">
        <is>
          <t>4. Nutze die Filter-Buttons in der Kopfzeile, um z. B. nur 'Firma'-Kunden oder überfällige Löschfristen anzuzeigen.</t>
        </is>
      </c>
    </row>
    <row r="7">
      <c r="A7" s="30" t="inlineStr">
        <is>
          <t>5. Das Tabellenblatt 'Dashboard' zeigt automatisch eine Übersicht: Anzahl Kunden, bald fällige/überfällige Löschfristen und die Verteilung nach Rechtsgrundlage als Diagramm.</t>
        </is>
      </c>
    </row>
    <row r="8">
      <c r="A8" s="30" t="inlineStr">
        <is>
          <t>6. Lösche die beiden Beispielzeilen in der Kundenliste, bevor du mit echten Kundendaten arbeitest.</t>
        </is>
      </c>
    </row>
    <row r="9">
      <c r="A9" s="30" t="inlineStr"/>
    </row>
    <row r="10">
      <c r="A10" s="31" t="inlineStr">
        <is>
          <t>Warum Löschfristen wichtig sind</t>
        </is>
      </c>
    </row>
    <row r="11">
      <c r="A11" s="30" t="inlineStr">
        <is>
          <t>Die DSGVO verlangt, dass personenbezogene Daten nicht länger gespeichert werden als nötig (Speicherbegrenzung, Art. 5 Abs. 1 lit. e DSGVO). Diese Vorlage hilft dir, den Überblick zu behalten und Löschfristen nicht zu verpassen.</t>
        </is>
      </c>
    </row>
    <row r="12">
      <c r="A12" s="30" t="inlineStr"/>
    </row>
    <row r="13">
      <c r="A13" s="32" t="inlineStr">
        <is>
          <t>Erstellt mit everbill — Rechnungssoftware für österreichische Kleinunternehmer und KMU. www.everbill.com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2026-07-08T11:22:38Z</dcterms:created>
  <dcterms:modified xmlns:dcterms="http://purl.org/dc/terms/" xmlns:xsi="http://www.w3.org/2001/XMLSchema-instance" xsi:type="dcterms:W3CDTF">2026-07-08T11:22:38Z</dcterms:modified>
</cp:coreProperties>
</file>